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Eloterjesztesek\Testületi anyag\2024. évi\2024.02\KIEG2\"/>
    </mc:Choice>
  </mc:AlternateContent>
  <xr:revisionPtr revIDLastSave="0" documentId="8_{D627AF27-52DB-4343-A2FB-15FF168B2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G23" i="1" l="1"/>
  <c r="H22" i="1" l="1"/>
  <c r="H18" i="1"/>
  <c r="H23" i="1" l="1"/>
  <c r="I9" i="1"/>
  <c r="I37" i="1" l="1"/>
  <c r="I24" i="1"/>
  <c r="I53" i="1" l="1"/>
  <c r="I54" i="1" s="1"/>
  <c r="G9" i="1" l="1"/>
  <c r="G36" i="1"/>
  <c r="G51" i="1"/>
  <c r="G53" i="1" l="1"/>
  <c r="H9" i="1" l="1"/>
  <c r="H53" i="1" s="1"/>
</calcChain>
</file>

<file path=xl/sharedStrings.xml><?xml version="1.0" encoding="utf-8"?>
<sst xmlns="http://schemas.openxmlformats.org/spreadsheetml/2006/main" count="105" uniqueCount="72">
  <si>
    <t>Péntek</t>
  </si>
  <si>
    <t>Kezdés</t>
  </si>
  <si>
    <t>Előadó</t>
  </si>
  <si>
    <t>Műsor jellege</t>
  </si>
  <si>
    <t>nagyszínpad</t>
  </si>
  <si>
    <t>Összesen:</t>
  </si>
  <si>
    <t>Szombat</t>
  </si>
  <si>
    <t>Helyszín</t>
  </si>
  <si>
    <t>utcabál</t>
  </si>
  <si>
    <t>Vasárnap</t>
  </si>
  <si>
    <t>Műsoridő (perc)</t>
  </si>
  <si>
    <t>Főzőverseny eredményhirdetés</t>
  </si>
  <si>
    <t>koncert</t>
  </si>
  <si>
    <t>17.00</t>
  </si>
  <si>
    <t xml:space="preserve">Ktg </t>
  </si>
  <si>
    <t>Kastélypark</t>
  </si>
  <si>
    <t>Főzőverseny</t>
  </si>
  <si>
    <t>interaktív zenés mesejáték</t>
  </si>
  <si>
    <t>16.30</t>
  </si>
  <si>
    <t>pop koncert</t>
  </si>
  <si>
    <t>Ugrálóvárak</t>
  </si>
  <si>
    <t>Biztonsági szolgálat</t>
  </si>
  <si>
    <t>Mobil wc</t>
  </si>
  <si>
    <t>Sátorbérlet</t>
  </si>
  <si>
    <t>Engedélyeztetés</t>
  </si>
  <si>
    <t>Színpadtechnika</t>
  </si>
  <si>
    <t>18.00</t>
  </si>
  <si>
    <t>Artisjus</t>
  </si>
  <si>
    <t xml:space="preserve">Egészségügyi személyzet </t>
  </si>
  <si>
    <t xml:space="preserve">Tűzoltóság </t>
  </si>
  <si>
    <t>Bruttó ktg</t>
  </si>
  <si>
    <t>Egyéb költség  összesen</t>
  </si>
  <si>
    <t>Mindösszesen:</t>
  </si>
  <si>
    <t xml:space="preserve">Egyéb költségek  </t>
  </si>
  <si>
    <t>Műsoridő perc</t>
  </si>
  <si>
    <t>Kordon bérlet</t>
  </si>
  <si>
    <t>15.30</t>
  </si>
  <si>
    <t>17.30</t>
  </si>
  <si>
    <t xml:space="preserve">Zsűrizés főzőverseny </t>
  </si>
  <si>
    <t>Korda Dezső Emlékverseny</t>
  </si>
  <si>
    <t>gokart verseny</t>
  </si>
  <si>
    <t>Parkoló</t>
  </si>
  <si>
    <t>Gokart verseny eredményhirdetés</t>
  </si>
  <si>
    <t>mulatós</t>
  </si>
  <si>
    <t xml:space="preserve">Catering </t>
  </si>
  <si>
    <t>Tényleges</t>
  </si>
  <si>
    <t>Étkeztetés * csak a vásárlás</t>
  </si>
  <si>
    <t xml:space="preserve">Kupák,oklevelek </t>
  </si>
  <si>
    <t>Számlaszám</t>
  </si>
  <si>
    <t>Szállító</t>
  </si>
  <si>
    <t xml:space="preserve"> Nettó Ktg </t>
  </si>
  <si>
    <t>2023.07.27 SZOMBAT</t>
  </si>
  <si>
    <t>2024.07.26 PÉNTEK</t>
  </si>
  <si>
    <t>2023.07.28 VASÁRNAP</t>
  </si>
  <si>
    <t>Ünnepélyes megnyitó</t>
  </si>
  <si>
    <t>Nótár Mary</t>
  </si>
  <si>
    <t>helyi fellépők</t>
  </si>
  <si>
    <t>Kefír (V-Tech)</t>
  </si>
  <si>
    <t>Rico Miss Mood</t>
  </si>
  <si>
    <t>Syncron</t>
  </si>
  <si>
    <t>Helyi fellépők</t>
  </si>
  <si>
    <t>Hommonay Zsolt</t>
  </si>
  <si>
    <t>ESSEMM</t>
  </si>
  <si>
    <t>Stereo Swing, a nagy Gatsby-party</t>
  </si>
  <si>
    <t xml:space="preserve"> + CSÜTÖRTÖKI KERTMOZI</t>
  </si>
  <si>
    <t>DJ</t>
  </si>
  <si>
    <t>DJ Bacher</t>
  </si>
  <si>
    <t>Spytheghost</t>
  </si>
  <si>
    <t>Radics Gigi</t>
  </si>
  <si>
    <t>élő koncert</t>
  </si>
  <si>
    <t>IDE KELL VÁLASZTANI!!!!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</si>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</sst>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1"/>
      <color rgb="FFFF0000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1" fillId="0" borderId="0" xfId="0" applyNumberFormat="1" applyFont="1"/>
    <xf numFmtId="164" fontId="0" fillId="0" borderId="2" xfId="0" applyNumberFormat="1" applyBorder="1"/>
    <xf numFmtId="0" fontId="0" fillId="2" borderId="0" xfId="0" applyFill="1"/>
    <xf numFmtId="164" fontId="1" fillId="3" borderId="1" xfId="0" applyNumberFormat="1" applyFont="1" applyFill="1" applyBorder="1"/>
    <xf numFmtId="164" fontId="1" fillId="0" borderId="2" xfId="0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3" borderId="0" xfId="0" applyNumberFormat="1" applyFont="1" applyFill="1"/>
    <xf numFmtId="2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164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right"/>
    </xf>
    <xf numFmtId="2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>
      <alignment horizontal="right" vertical="center"/>
    </xf>
    <xf numFmtId="164" fontId="0" fillId="2" borderId="3" xfId="0" applyNumberFormat="1" applyFill="1" applyBorder="1"/>
    <xf numFmtId="0" fontId="0" fillId="2" borderId="3" xfId="0" applyFill="1" applyBorder="1"/>
    <xf numFmtId="164" fontId="0" fillId="0" borderId="3" xfId="0" applyNumberFormat="1" applyBorder="1"/>
    <xf numFmtId="164" fontId="1" fillId="5" borderId="1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/>
    <xf numFmtId="164" fontId="3" fillId="2" borderId="2" xfId="0" applyNumberFormat="1" applyFont="1" applyFill="1" applyBorder="1"/>
    <xf numFmtId="164" fontId="2" fillId="3" borderId="2" xfId="0" applyNumberFormat="1" applyFont="1" applyFill="1" applyBorder="1"/>
    <xf numFmtId="0" fontId="0" fillId="0" borderId="2" xfId="0" applyBorder="1"/>
    <xf numFmtId="164" fontId="1" fillId="3" borderId="2" xfId="0" applyNumberFormat="1" applyFont="1" applyFill="1" applyBorder="1" applyAlignment="1">
      <alignment horizontal="right"/>
    </xf>
    <xf numFmtId="164" fontId="1" fillId="5" borderId="2" xfId="0" applyNumberFormat="1" applyFont="1" applyFill="1" applyBorder="1"/>
    <xf numFmtId="20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164" fontId="0" fillId="6" borderId="2" xfId="0" applyNumberFormat="1" applyFill="1" applyBorder="1"/>
    <xf numFmtId="20" fontId="0" fillId="6" borderId="2" xfId="0" applyNumberFormat="1" applyFill="1" applyBorder="1" applyAlignment="1">
      <alignment horizontal="center"/>
    </xf>
    <xf numFmtId="0" fontId="0" fillId="6" borderId="2" xfId="0" applyFill="1" applyBorder="1"/>
    <xf numFmtId="164" fontId="0" fillId="6" borderId="2" xfId="0" applyNumberFormat="1" applyFill="1" applyBorder="1" applyAlignment="1">
      <alignment horizontal="right"/>
    </xf>
    <xf numFmtId="164" fontId="0" fillId="2" borderId="0" xfId="0" applyNumberFormat="1" applyFill="1"/>
    <xf numFmtId="0" fontId="0" fillId="6" borderId="2" xfId="0" applyFill="1" applyBorder="1" applyAlignment="1">
      <alignment wrapText="1"/>
    </xf>
    <xf numFmtId="0" fontId="3" fillId="0" borderId="0" xfId="0" applyFont="1"/>
    <xf numFmtId="20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wrapText="1"/>
    </xf>
    <xf numFmtId="0" fontId="5" fillId="6" borderId="2" xfId="0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right"/>
    </xf>
    <xf numFmtId="164" fontId="5" fillId="6" borderId="2" xfId="0" applyNumberFormat="1" applyFont="1" applyFill="1" applyBorder="1"/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53" workbookViewId="0">
      <selection sqref="A1:H1"/>
    </sheetView>
  </sheetViews>
  <sheetFormatPr defaultRowHeight="16.5" x14ac:dyDescent="0.3"/>
  <cols>
    <col min="1" max="1" width="6.75" customWidth="1"/>
    <col min="2" max="2" width="8.875" customWidth="1"/>
    <col min="3" max="3" width="20.875" customWidth="1"/>
    <col min="4" max="4" width="25.875" customWidth="1"/>
    <col min="5" max="5" width="14.625" customWidth="1"/>
    <col min="6" max="6" width="12.5" customWidth="1"/>
    <col min="7" max="7" width="13.75" hidden="1" customWidth="1"/>
    <col min="8" max="8" width="13.75" customWidth="1"/>
    <col min="9" max="9" width="15" hidden="1" customWidth="1"/>
    <col min="10" max="10" width="20.25" hidden="1" customWidth="1"/>
    <col min="11" max="11" width="16.75" style="8" hidden="1" customWidth="1"/>
    <col min="12" max="12" width="18.5" hidden="1" customWidth="1"/>
  </cols>
  <sheetData>
    <row r="1" spans="1:12" x14ac:dyDescent="0.3">
      <c r="A1" s="75" t="s">
        <v>52</v>
      </c>
      <c r="B1" s="76"/>
      <c r="C1" s="76"/>
      <c r="D1" s="76"/>
      <c r="E1" s="76"/>
      <c r="F1" s="76"/>
      <c r="G1" s="76"/>
      <c r="H1" s="76"/>
      <c r="I1" s="25"/>
    </row>
    <row r="2" spans="1:12" ht="48.75" customHeight="1" x14ac:dyDescent="0.3">
      <c r="A2" s="74" t="s">
        <v>0</v>
      </c>
      <c r="B2" s="32" t="s">
        <v>1</v>
      </c>
      <c r="C2" s="32" t="s">
        <v>2</v>
      </c>
      <c r="D2" s="32" t="s">
        <v>3</v>
      </c>
      <c r="E2" s="32" t="s">
        <v>7</v>
      </c>
      <c r="F2" s="33" t="s">
        <v>10</v>
      </c>
      <c r="G2" s="5" t="s">
        <v>50</v>
      </c>
      <c r="H2" s="5" t="s">
        <v>30</v>
      </c>
      <c r="I2" s="26" t="s">
        <v>45</v>
      </c>
      <c r="K2" s="13" t="s">
        <v>48</v>
      </c>
      <c r="L2" s="12" t="s">
        <v>49</v>
      </c>
    </row>
    <row r="3" spans="1:12" x14ac:dyDescent="0.3">
      <c r="A3" s="74"/>
      <c r="B3" s="34">
        <v>0.58333333333333337</v>
      </c>
      <c r="C3" s="35" t="s">
        <v>16</v>
      </c>
      <c r="D3" s="36"/>
      <c r="E3" s="37" t="s">
        <v>15</v>
      </c>
      <c r="F3" s="36"/>
      <c r="G3" s="38"/>
      <c r="H3" s="17"/>
      <c r="I3" s="27"/>
      <c r="J3" s="6"/>
      <c r="K3" s="9"/>
      <c r="L3" s="7"/>
    </row>
    <row r="4" spans="1:12" x14ac:dyDescent="0.3">
      <c r="A4" s="74"/>
      <c r="B4" s="15">
        <v>0.75</v>
      </c>
      <c r="C4" s="16" t="s">
        <v>38</v>
      </c>
      <c r="D4" s="16"/>
      <c r="E4" s="16"/>
      <c r="F4" s="36"/>
      <c r="G4" s="38"/>
      <c r="H4" s="17"/>
      <c r="I4" s="28"/>
      <c r="J4" s="6"/>
      <c r="K4" s="10"/>
    </row>
    <row r="5" spans="1:12" x14ac:dyDescent="0.3">
      <c r="A5" s="74"/>
      <c r="B5" s="15">
        <v>0.79166666666666663</v>
      </c>
      <c r="C5" s="16" t="s">
        <v>11</v>
      </c>
      <c r="D5" s="16"/>
      <c r="E5" s="18" t="s">
        <v>4</v>
      </c>
      <c r="F5" s="16"/>
      <c r="G5" s="16"/>
      <c r="H5" s="16"/>
      <c r="I5" s="29"/>
    </row>
    <row r="6" spans="1:12" x14ac:dyDescent="0.3">
      <c r="A6" s="74"/>
      <c r="B6" s="34">
        <v>0.8125</v>
      </c>
      <c r="C6" s="35" t="s">
        <v>54</v>
      </c>
      <c r="D6" s="36"/>
      <c r="E6" s="37" t="s">
        <v>4</v>
      </c>
      <c r="F6" s="16"/>
      <c r="G6" s="16"/>
      <c r="H6" s="17"/>
      <c r="I6" s="28"/>
    </row>
    <row r="7" spans="1:12" x14ac:dyDescent="0.3">
      <c r="A7" s="74"/>
      <c r="B7" s="45">
        <v>0.83333333333333337</v>
      </c>
      <c r="C7" s="46" t="s">
        <v>55</v>
      </c>
      <c r="D7" s="47" t="s">
        <v>43</v>
      </c>
      <c r="E7" s="47" t="s">
        <v>4</v>
      </c>
      <c r="F7" s="48">
        <v>30</v>
      </c>
      <c r="G7" s="49">
        <v>470000</v>
      </c>
      <c r="H7" s="49">
        <v>470000</v>
      </c>
      <c r="I7" s="28"/>
      <c r="K7" s="3"/>
    </row>
    <row r="8" spans="1:12" ht="17.25" thickBot="1" x14ac:dyDescent="0.35">
      <c r="A8" s="74"/>
      <c r="B8" s="50">
        <v>0.875</v>
      </c>
      <c r="C8" s="51" t="s">
        <v>67</v>
      </c>
      <c r="D8" s="48" t="s">
        <v>65</v>
      </c>
      <c r="E8" s="48" t="s">
        <v>4</v>
      </c>
      <c r="F8" s="48">
        <v>240</v>
      </c>
      <c r="G8" s="49">
        <v>480000</v>
      </c>
      <c r="H8" s="49">
        <v>254000</v>
      </c>
      <c r="I8" s="28"/>
    </row>
    <row r="9" spans="1:12" ht="18.75" thickBot="1" x14ac:dyDescent="0.4">
      <c r="A9" s="77" t="s">
        <v>5</v>
      </c>
      <c r="B9" s="77"/>
      <c r="C9" s="77"/>
      <c r="D9" s="77"/>
      <c r="E9" s="77"/>
      <c r="F9" s="77"/>
      <c r="G9" s="39">
        <f>SUM(G3:G8)</f>
        <v>950000</v>
      </c>
      <c r="H9" s="39">
        <f>SUM(H3:H8)</f>
        <v>724000</v>
      </c>
      <c r="I9" s="4">
        <f>SUM(I3:I8)</f>
        <v>0</v>
      </c>
    </row>
    <row r="10" spans="1:12" ht="18" customHeight="1" x14ac:dyDescent="0.3">
      <c r="A10" s="78"/>
      <c r="B10" s="79"/>
      <c r="C10" s="79"/>
      <c r="D10" s="79"/>
      <c r="E10" s="79"/>
      <c r="F10" s="79"/>
      <c r="G10" s="79"/>
      <c r="H10" s="80"/>
      <c r="I10" s="14"/>
    </row>
    <row r="11" spans="1:12" ht="18" customHeight="1" x14ac:dyDescent="0.3">
      <c r="A11" s="81"/>
      <c r="B11" s="82"/>
      <c r="C11" s="82"/>
      <c r="D11" s="82"/>
      <c r="E11" s="82"/>
      <c r="F11" s="82"/>
      <c r="G11" s="82"/>
      <c r="H11" s="83"/>
      <c r="I11" s="14"/>
    </row>
    <row r="12" spans="1:12" x14ac:dyDescent="0.3">
      <c r="A12" s="76" t="s">
        <v>51</v>
      </c>
      <c r="B12" s="76"/>
      <c r="C12" s="76"/>
      <c r="D12" s="76"/>
      <c r="E12" s="76"/>
      <c r="F12" s="76"/>
      <c r="G12" s="76"/>
      <c r="H12" s="76"/>
      <c r="I12" s="25"/>
    </row>
    <row r="13" spans="1:12" ht="57" customHeight="1" x14ac:dyDescent="0.3">
      <c r="A13" s="61" t="s">
        <v>6</v>
      </c>
      <c r="B13" s="32" t="s">
        <v>1</v>
      </c>
      <c r="C13" s="32" t="s">
        <v>2</v>
      </c>
      <c r="D13" s="32" t="s">
        <v>3</v>
      </c>
      <c r="E13" s="32" t="s">
        <v>7</v>
      </c>
      <c r="F13" s="33" t="s">
        <v>10</v>
      </c>
      <c r="G13" s="33" t="s">
        <v>14</v>
      </c>
      <c r="H13" s="5" t="s">
        <v>30</v>
      </c>
      <c r="I13" s="26"/>
    </row>
    <row r="14" spans="1:12" x14ac:dyDescent="0.3">
      <c r="A14" s="62"/>
      <c r="B14" s="15" t="s">
        <v>36</v>
      </c>
      <c r="C14" s="16"/>
      <c r="D14" s="18" t="s">
        <v>17</v>
      </c>
      <c r="E14" s="18" t="s">
        <v>4</v>
      </c>
      <c r="F14" s="18">
        <v>60</v>
      </c>
      <c r="G14" s="19"/>
      <c r="H14" s="17">
        <v>270000</v>
      </c>
      <c r="I14" s="28"/>
    </row>
    <row r="15" spans="1:12" x14ac:dyDescent="0.3">
      <c r="A15" s="62"/>
      <c r="B15" s="15" t="s">
        <v>18</v>
      </c>
      <c r="C15" s="16" t="s">
        <v>56</v>
      </c>
      <c r="D15" s="18"/>
      <c r="E15" s="18"/>
      <c r="F15" s="18"/>
      <c r="G15" s="19"/>
      <c r="H15" s="17"/>
      <c r="I15" s="28"/>
    </row>
    <row r="16" spans="1:12" x14ac:dyDescent="0.3">
      <c r="A16" s="62"/>
      <c r="B16" s="15" t="s">
        <v>13</v>
      </c>
      <c r="C16" s="16" t="s">
        <v>56</v>
      </c>
      <c r="D16" s="18"/>
      <c r="E16" s="18"/>
      <c r="F16" s="18"/>
      <c r="G16" s="19"/>
      <c r="H16" s="17">
        <v>150000</v>
      </c>
      <c r="I16" s="28"/>
    </row>
    <row r="17" spans="1:13" x14ac:dyDescent="0.3">
      <c r="A17" s="62"/>
      <c r="B17" s="15" t="s">
        <v>37</v>
      </c>
      <c r="C17" s="16" t="s">
        <v>56</v>
      </c>
      <c r="D17" s="18"/>
      <c r="E17" s="18"/>
      <c r="F17" s="18"/>
      <c r="G17" s="19"/>
      <c r="H17" s="17"/>
      <c r="I17" s="28"/>
    </row>
    <row r="18" spans="1:13" x14ac:dyDescent="0.3">
      <c r="A18" s="62"/>
      <c r="B18" s="50" t="s">
        <v>26</v>
      </c>
      <c r="C18" s="51" t="s">
        <v>57</v>
      </c>
      <c r="D18" s="48" t="s">
        <v>19</v>
      </c>
      <c r="E18" s="48" t="s">
        <v>4</v>
      </c>
      <c r="F18" s="48">
        <v>40</v>
      </c>
      <c r="G18" s="52">
        <v>505000</v>
      </c>
      <c r="H18" s="49">
        <f>G18*1.27</f>
        <v>641350</v>
      </c>
      <c r="I18" s="28"/>
    </row>
    <row r="19" spans="1:13" x14ac:dyDescent="0.3">
      <c r="A19" s="62"/>
      <c r="B19" s="50">
        <v>0.80208333333333337</v>
      </c>
      <c r="C19" s="51" t="s">
        <v>58</v>
      </c>
      <c r="D19" s="48" t="s">
        <v>19</v>
      </c>
      <c r="E19" s="48" t="s">
        <v>4</v>
      </c>
      <c r="F19" s="48">
        <v>30</v>
      </c>
      <c r="G19" s="52">
        <v>540000</v>
      </c>
      <c r="H19" s="49">
        <v>540000</v>
      </c>
      <c r="I19" s="28"/>
    </row>
    <row r="20" spans="1:13" x14ac:dyDescent="0.3">
      <c r="A20" s="62"/>
      <c r="B20" s="50">
        <v>0.83333333333333337</v>
      </c>
      <c r="C20" s="51" t="s">
        <v>62</v>
      </c>
      <c r="D20" s="48" t="s">
        <v>19</v>
      </c>
      <c r="E20" s="48" t="s">
        <v>4</v>
      </c>
      <c r="F20" s="48">
        <v>30</v>
      </c>
      <c r="G20" s="52">
        <v>370000</v>
      </c>
      <c r="H20" s="49">
        <v>370000</v>
      </c>
      <c r="I20" s="28"/>
    </row>
    <row r="21" spans="1:13" x14ac:dyDescent="0.3">
      <c r="A21" s="62"/>
      <c r="B21" s="20">
        <v>0.875</v>
      </c>
      <c r="C21" s="21" t="s">
        <v>68</v>
      </c>
      <c r="D21" s="22" t="s">
        <v>69</v>
      </c>
      <c r="E21" s="22" t="s">
        <v>4</v>
      </c>
      <c r="F21" s="22">
        <v>90</v>
      </c>
      <c r="G21" s="23">
        <v>2660000</v>
      </c>
      <c r="H21" s="40">
        <v>2032000</v>
      </c>
      <c r="I21" s="28"/>
      <c r="M21" s="55" t="s">
        <v>71</v>
      </c>
    </row>
    <row r="22" spans="1:13" x14ac:dyDescent="0.3">
      <c r="A22" s="63"/>
      <c r="B22" s="50">
        <v>0.9375</v>
      </c>
      <c r="C22" s="51" t="s">
        <v>59</v>
      </c>
      <c r="D22" s="48" t="s">
        <v>8</v>
      </c>
      <c r="E22" s="48" t="s">
        <v>4</v>
      </c>
      <c r="F22" s="48">
        <v>240</v>
      </c>
      <c r="G22" s="52">
        <v>360000</v>
      </c>
      <c r="H22" s="49">
        <f>G22*1.27</f>
        <v>457200</v>
      </c>
      <c r="I22" s="28"/>
    </row>
    <row r="23" spans="1:13" ht="18.75" thickBot="1" x14ac:dyDescent="0.4">
      <c r="A23" s="90" t="s">
        <v>5</v>
      </c>
      <c r="B23" s="91"/>
      <c r="C23" s="91"/>
      <c r="D23" s="91"/>
      <c r="E23" s="91"/>
      <c r="F23" s="92"/>
      <c r="G23" s="41">
        <f>SUM(G17:G22)</f>
        <v>4435000</v>
      </c>
      <c r="H23" s="39">
        <f>SUM(H14:H22)</f>
        <v>4460550</v>
      </c>
      <c r="I23" s="28"/>
      <c r="J23" s="3"/>
    </row>
    <row r="24" spans="1:13" ht="18.75" customHeight="1" thickBot="1" x14ac:dyDescent="0.35">
      <c r="A24" s="93"/>
      <c r="B24" s="94"/>
      <c r="C24" s="94"/>
      <c r="D24" s="94"/>
      <c r="E24" s="94"/>
      <c r="F24" s="94"/>
      <c r="G24" s="94"/>
      <c r="H24" s="95"/>
      <c r="I24" s="4">
        <f>SUM(I14:I23)</f>
        <v>0</v>
      </c>
    </row>
    <row r="25" spans="1:13" ht="51.75" customHeight="1" x14ac:dyDescent="0.3">
      <c r="A25" s="96"/>
      <c r="B25" s="97"/>
      <c r="C25" s="97"/>
      <c r="D25" s="97"/>
      <c r="E25" s="97"/>
      <c r="F25" s="97"/>
      <c r="G25" s="97"/>
      <c r="H25" s="98"/>
      <c r="I25" s="14"/>
    </row>
    <row r="26" spans="1:13" ht="18" customHeight="1" x14ac:dyDescent="0.3">
      <c r="A26" s="67" t="s">
        <v>53</v>
      </c>
      <c r="B26" s="68"/>
      <c r="C26" s="68"/>
      <c r="D26" s="68"/>
      <c r="E26" s="68"/>
      <c r="F26" s="68"/>
      <c r="G26" s="68"/>
      <c r="H26" s="69"/>
      <c r="I26" s="14"/>
    </row>
    <row r="27" spans="1:13" ht="54" customHeight="1" x14ac:dyDescent="0.3">
      <c r="A27" s="61" t="s">
        <v>9</v>
      </c>
      <c r="B27" s="32" t="s">
        <v>1</v>
      </c>
      <c r="C27" s="32" t="s">
        <v>2</v>
      </c>
      <c r="D27" s="32" t="s">
        <v>3</v>
      </c>
      <c r="E27" s="32" t="s">
        <v>7</v>
      </c>
      <c r="F27" s="33" t="s">
        <v>34</v>
      </c>
      <c r="G27" s="33" t="s">
        <v>14</v>
      </c>
      <c r="H27" s="2"/>
      <c r="I27" s="25"/>
    </row>
    <row r="28" spans="1:13" ht="19.5" customHeight="1" x14ac:dyDescent="0.3">
      <c r="A28" s="62"/>
      <c r="B28" s="15">
        <v>0.58333333333333337</v>
      </c>
      <c r="C28" s="16" t="s">
        <v>39</v>
      </c>
      <c r="D28" s="18" t="s">
        <v>40</v>
      </c>
      <c r="E28" s="18" t="s">
        <v>41</v>
      </c>
      <c r="F28" s="18">
        <v>180</v>
      </c>
      <c r="G28" s="19"/>
      <c r="H28" s="17"/>
      <c r="I28" s="30"/>
    </row>
    <row r="29" spans="1:13" x14ac:dyDescent="0.3">
      <c r="A29" s="62"/>
      <c r="B29" s="15">
        <v>0.70833333333333337</v>
      </c>
      <c r="C29" s="16" t="s">
        <v>60</v>
      </c>
      <c r="D29" s="18"/>
      <c r="E29" s="18" t="s">
        <v>4</v>
      </c>
      <c r="F29" s="18"/>
      <c r="G29" s="19"/>
      <c r="H29" s="17"/>
      <c r="I29" s="28"/>
      <c r="J29" s="3"/>
    </row>
    <row r="30" spans="1:13" x14ac:dyDescent="0.3">
      <c r="A30" s="62"/>
      <c r="B30" s="15">
        <v>0.71875</v>
      </c>
      <c r="C30" s="16" t="s">
        <v>42</v>
      </c>
      <c r="D30" s="18"/>
      <c r="E30" s="18"/>
      <c r="F30" s="18"/>
      <c r="G30" s="19"/>
      <c r="H30" s="17"/>
      <c r="I30" s="28"/>
    </row>
    <row r="31" spans="1:13" x14ac:dyDescent="0.3">
      <c r="A31" s="62"/>
      <c r="B31" s="15">
        <v>0.72916666666666663</v>
      </c>
      <c r="C31" s="16" t="s">
        <v>60</v>
      </c>
      <c r="D31" s="18"/>
      <c r="E31" s="18"/>
      <c r="F31" s="18"/>
      <c r="G31" s="19"/>
      <c r="H31" s="17"/>
      <c r="I31" s="28"/>
    </row>
    <row r="32" spans="1:13" x14ac:dyDescent="0.3">
      <c r="A32" s="62"/>
      <c r="B32" s="50">
        <v>0.75</v>
      </c>
      <c r="C32" s="51" t="s">
        <v>61</v>
      </c>
      <c r="D32" s="48" t="s">
        <v>12</v>
      </c>
      <c r="E32" s="48" t="s">
        <v>4</v>
      </c>
      <c r="F32" s="48">
        <v>35</v>
      </c>
      <c r="G32" s="52">
        <v>347000</v>
      </c>
      <c r="H32" s="49">
        <v>347000</v>
      </c>
      <c r="I32" s="28"/>
    </row>
    <row r="33" spans="1:12" ht="33" x14ac:dyDescent="0.3">
      <c r="A33" s="62"/>
      <c r="B33" s="50">
        <v>0.79166666666666663</v>
      </c>
      <c r="C33" s="54" t="s">
        <v>63</v>
      </c>
      <c r="D33" s="48" t="s">
        <v>12</v>
      </c>
      <c r="E33" s="48" t="s">
        <v>4</v>
      </c>
      <c r="F33" s="48">
        <v>60</v>
      </c>
      <c r="G33" s="52">
        <v>650000</v>
      </c>
      <c r="H33" s="49">
        <v>920750</v>
      </c>
      <c r="I33" s="28"/>
    </row>
    <row r="34" spans="1:12" x14ac:dyDescent="0.3">
      <c r="A34" s="62"/>
      <c r="B34" s="20">
        <v>0.84375</v>
      </c>
      <c r="C34" s="70" t="s">
        <v>70</v>
      </c>
      <c r="D34" s="71"/>
      <c r="E34" s="71"/>
      <c r="F34" s="72"/>
      <c r="G34" s="23"/>
      <c r="H34" s="40">
        <v>600000</v>
      </c>
      <c r="I34" s="28"/>
    </row>
    <row r="35" spans="1:12" x14ac:dyDescent="0.3">
      <c r="A35" s="63"/>
      <c r="B35" s="56">
        <v>0.89583333333333337</v>
      </c>
      <c r="C35" s="57" t="s">
        <v>66</v>
      </c>
      <c r="D35" s="58" t="s">
        <v>65</v>
      </c>
      <c r="E35" s="58" t="s">
        <v>4</v>
      </c>
      <c r="F35" s="58">
        <v>180</v>
      </c>
      <c r="G35" s="59"/>
      <c r="H35" s="60">
        <v>40000</v>
      </c>
      <c r="I35" s="28"/>
    </row>
    <row r="36" spans="1:12" ht="18.75" thickBot="1" x14ac:dyDescent="0.4">
      <c r="A36" s="90" t="s">
        <v>5</v>
      </c>
      <c r="B36" s="91"/>
      <c r="C36" s="91"/>
      <c r="D36" s="91"/>
      <c r="E36" s="91"/>
      <c r="F36" s="92"/>
      <c r="G36" s="41">
        <f>SUM(G28:G34)</f>
        <v>997000</v>
      </c>
      <c r="H36" s="39">
        <f>SUM(H28:H35)</f>
        <v>1907750</v>
      </c>
      <c r="I36" s="28"/>
    </row>
    <row r="37" spans="1:12" ht="17.25" thickBot="1" x14ac:dyDescent="0.35">
      <c r="A37" s="67" t="s">
        <v>33</v>
      </c>
      <c r="B37" s="68"/>
      <c r="C37" s="68"/>
      <c r="D37" s="68"/>
      <c r="E37" s="68"/>
      <c r="F37" s="69"/>
      <c r="G37" s="42"/>
      <c r="H37" s="2"/>
      <c r="I37" s="4">
        <f>SUM(I29:I36)</f>
        <v>0</v>
      </c>
    </row>
    <row r="38" spans="1:12" ht="17.25" customHeight="1" x14ac:dyDescent="0.3">
      <c r="A38" s="64" t="s">
        <v>25</v>
      </c>
      <c r="B38" s="65"/>
      <c r="C38" s="65"/>
      <c r="D38" s="65"/>
      <c r="E38" s="65"/>
      <c r="F38" s="66"/>
      <c r="G38" s="19"/>
      <c r="H38" s="17"/>
      <c r="I38" s="30"/>
    </row>
    <row r="39" spans="1:12" x14ac:dyDescent="0.3">
      <c r="A39" s="64" t="s">
        <v>20</v>
      </c>
      <c r="B39" s="65"/>
      <c r="C39" s="65"/>
      <c r="D39" s="65"/>
      <c r="E39" s="65"/>
      <c r="F39" s="66"/>
      <c r="G39" s="19"/>
      <c r="H39" s="17"/>
      <c r="I39" s="28"/>
    </row>
    <row r="40" spans="1:12" x14ac:dyDescent="0.3">
      <c r="A40" s="64" t="s">
        <v>21</v>
      </c>
      <c r="B40" s="65"/>
      <c r="C40" s="65"/>
      <c r="D40" s="65"/>
      <c r="E40" s="65"/>
      <c r="F40" s="66"/>
      <c r="G40" s="19"/>
      <c r="H40" s="17"/>
      <c r="I40" s="28"/>
    </row>
    <row r="41" spans="1:12" x14ac:dyDescent="0.3">
      <c r="A41" s="64" t="s">
        <v>22</v>
      </c>
      <c r="B41" s="65"/>
      <c r="C41" s="65"/>
      <c r="D41" s="65"/>
      <c r="E41" s="65"/>
      <c r="F41" s="66"/>
      <c r="G41" s="19"/>
      <c r="H41" s="17"/>
      <c r="I41" s="28"/>
    </row>
    <row r="42" spans="1:12" x14ac:dyDescent="0.3">
      <c r="A42" s="64" t="s">
        <v>28</v>
      </c>
      <c r="B42" s="65"/>
      <c r="C42" s="65"/>
      <c r="D42" s="65"/>
      <c r="E42" s="65"/>
      <c r="F42" s="66"/>
      <c r="G42" s="19"/>
      <c r="H42" s="17"/>
      <c r="I42" s="28"/>
    </row>
    <row r="43" spans="1:12" x14ac:dyDescent="0.3">
      <c r="A43" s="64" t="s">
        <v>23</v>
      </c>
      <c r="B43" s="65"/>
      <c r="C43" s="65"/>
      <c r="D43" s="65"/>
      <c r="E43" s="65"/>
      <c r="F43" s="66"/>
      <c r="G43" s="19"/>
      <c r="H43" s="17"/>
      <c r="I43" s="28"/>
    </row>
    <row r="44" spans="1:12" s="3" customFormat="1" x14ac:dyDescent="0.3">
      <c r="A44" s="64" t="s">
        <v>46</v>
      </c>
      <c r="B44" s="65"/>
      <c r="C44" s="65"/>
      <c r="D44" s="65"/>
      <c r="E44" s="65"/>
      <c r="F44" s="66"/>
      <c r="G44" s="19"/>
      <c r="H44" s="17"/>
      <c r="I44" s="28"/>
      <c r="K44" s="11"/>
      <c r="L44" s="10"/>
    </row>
    <row r="45" spans="1:12" ht="17.25" customHeight="1" x14ac:dyDescent="0.3">
      <c r="A45" s="64" t="s">
        <v>47</v>
      </c>
      <c r="B45" s="65"/>
      <c r="C45" s="65"/>
      <c r="D45" s="65"/>
      <c r="E45" s="65"/>
      <c r="F45" s="66"/>
      <c r="G45" s="19"/>
      <c r="H45" s="17"/>
      <c r="I45" s="28"/>
    </row>
    <row r="46" spans="1:12" x14ac:dyDescent="0.3">
      <c r="A46" s="64" t="s">
        <v>24</v>
      </c>
      <c r="B46" s="65"/>
      <c r="C46" s="65"/>
      <c r="D46" s="65"/>
      <c r="E46" s="65"/>
      <c r="F46" s="66"/>
      <c r="G46" s="19"/>
      <c r="H46" s="17"/>
      <c r="I46" s="28"/>
    </row>
    <row r="47" spans="1:12" x14ac:dyDescent="0.3">
      <c r="A47" s="64" t="s">
        <v>27</v>
      </c>
      <c r="B47" s="65"/>
      <c r="C47" s="65"/>
      <c r="D47" s="65"/>
      <c r="E47" s="65"/>
      <c r="F47" s="66"/>
      <c r="G47" s="19"/>
      <c r="H47" s="17"/>
      <c r="I47" s="28"/>
    </row>
    <row r="48" spans="1:12" x14ac:dyDescent="0.3">
      <c r="A48" s="64" t="s">
        <v>29</v>
      </c>
      <c r="B48" s="65"/>
      <c r="C48" s="65"/>
      <c r="D48" s="65"/>
      <c r="E48" s="65"/>
      <c r="F48" s="66"/>
      <c r="G48" s="19"/>
      <c r="H48" s="17"/>
      <c r="I48" s="28"/>
    </row>
    <row r="49" spans="1:9" x14ac:dyDescent="0.3">
      <c r="A49" s="64" t="s">
        <v>35</v>
      </c>
      <c r="B49" s="65"/>
      <c r="C49" s="65"/>
      <c r="D49" s="65"/>
      <c r="E49" s="65"/>
      <c r="F49" s="66"/>
      <c r="G49" s="19"/>
      <c r="H49" s="17"/>
      <c r="I49" s="28"/>
    </row>
    <row r="50" spans="1:9" x14ac:dyDescent="0.3">
      <c r="A50" s="64" t="s">
        <v>44</v>
      </c>
      <c r="B50" s="65"/>
      <c r="C50" s="65"/>
      <c r="D50" s="65"/>
      <c r="E50" s="65"/>
      <c r="F50" s="66"/>
      <c r="G50" s="19"/>
      <c r="H50" s="17"/>
      <c r="I50" s="28"/>
    </row>
    <row r="51" spans="1:9" x14ac:dyDescent="0.3">
      <c r="A51" s="87" t="s">
        <v>31</v>
      </c>
      <c r="B51" s="88"/>
      <c r="C51" s="88"/>
      <c r="D51" s="88"/>
      <c r="E51" s="88"/>
      <c r="F51" s="89"/>
      <c r="G51" s="43">
        <f>SUM(G38:G48)</f>
        <v>0</v>
      </c>
      <c r="H51" s="43">
        <v>7657700</v>
      </c>
      <c r="I51" s="28"/>
    </row>
    <row r="52" spans="1:9" x14ac:dyDescent="0.3">
      <c r="A52" s="87" t="s">
        <v>64</v>
      </c>
      <c r="B52" s="88"/>
      <c r="C52" s="88"/>
      <c r="D52" s="88"/>
      <c r="E52" s="88"/>
      <c r="F52" s="89"/>
      <c r="G52" s="43"/>
      <c r="H52" s="43">
        <v>250000</v>
      </c>
      <c r="I52" s="53"/>
    </row>
    <row r="53" spans="1:9" ht="17.25" thickBot="1" x14ac:dyDescent="0.35">
      <c r="A53" s="84" t="s">
        <v>32</v>
      </c>
      <c r="B53" s="85"/>
      <c r="C53" s="85"/>
      <c r="D53" s="85"/>
      <c r="E53" s="85"/>
      <c r="F53" s="86"/>
      <c r="G53" s="44">
        <f>G9+G23+G36+G51</f>
        <v>6382000</v>
      </c>
      <c r="H53" s="44">
        <f>H9+H23+H36+H51+H52</f>
        <v>15000000</v>
      </c>
      <c r="I53" s="24">
        <f>SUM(I39:I51)</f>
        <v>0</v>
      </c>
    </row>
    <row r="54" spans="1:9" ht="17.25" thickBot="1" x14ac:dyDescent="0.35">
      <c r="I54" s="31">
        <f>I9+I24+I37+I53</f>
        <v>0</v>
      </c>
    </row>
    <row r="55" spans="1:9" x14ac:dyDescent="0.3">
      <c r="E55" s="73"/>
      <c r="F55" s="73"/>
      <c r="G55" s="1"/>
    </row>
  </sheetData>
  <mergeCells count="30">
    <mergeCell ref="E55:F55"/>
    <mergeCell ref="A2:A8"/>
    <mergeCell ref="A1:H1"/>
    <mergeCell ref="A12:H12"/>
    <mergeCell ref="A9:F9"/>
    <mergeCell ref="A10:H11"/>
    <mergeCell ref="A53:F53"/>
    <mergeCell ref="A51:F51"/>
    <mergeCell ref="A50:F50"/>
    <mergeCell ref="A49:F49"/>
    <mergeCell ref="A36:F36"/>
    <mergeCell ref="A26:H26"/>
    <mergeCell ref="A24:H25"/>
    <mergeCell ref="A23:F23"/>
    <mergeCell ref="A48:F48"/>
    <mergeCell ref="A52:F52"/>
    <mergeCell ref="A13:A22"/>
    <mergeCell ref="A47:F47"/>
    <mergeCell ref="A45:F45"/>
    <mergeCell ref="A42:F42"/>
    <mergeCell ref="A37:F37"/>
    <mergeCell ref="A46:F46"/>
    <mergeCell ref="A38:F38"/>
    <mergeCell ref="A39:F39"/>
    <mergeCell ref="A40:F40"/>
    <mergeCell ref="A41:F41"/>
    <mergeCell ref="A43:F43"/>
    <mergeCell ref="A44:F44"/>
    <mergeCell ref="A27:A35"/>
    <mergeCell ref="C34:F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Fodor Kornélia</cp:lastModifiedBy>
  <cp:lastPrinted>2024-02-08T10:05:18Z</cp:lastPrinted>
  <dcterms:created xsi:type="dcterms:W3CDTF">2022-02-10T16:47:29Z</dcterms:created>
  <dcterms:modified xsi:type="dcterms:W3CDTF">2024-02-08T10:05:47Z</dcterms:modified>
</cp:coreProperties>
</file>